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9" i="1" l="1"/>
  <c r="J13" i="1"/>
  <c r="J14" i="1"/>
  <c r="J15" i="1"/>
  <c r="J16" i="1"/>
  <c r="J17" i="1"/>
  <c r="I3" i="1"/>
  <c r="I4" i="1"/>
  <c r="I5" i="1"/>
  <c r="I6" i="1"/>
  <c r="I9" i="1"/>
  <c r="I10" i="1"/>
  <c r="I13" i="1"/>
  <c r="I14" i="1"/>
  <c r="I15" i="1"/>
  <c r="I16" i="1"/>
  <c r="I17" i="1"/>
  <c r="I2" i="1"/>
  <c r="F3" i="1"/>
  <c r="F4" i="1"/>
  <c r="F5" i="1"/>
  <c r="F6" i="1"/>
  <c r="F9" i="1"/>
  <c r="F11" i="1"/>
  <c r="F16" i="1"/>
  <c r="F2" i="1"/>
  <c r="E4" i="1"/>
  <c r="J4" i="1" s="1"/>
  <c r="E6" i="1"/>
  <c r="E9" i="1"/>
  <c r="E13" i="1"/>
  <c r="E14" i="1"/>
  <c r="E17" i="1"/>
  <c r="E2" i="1"/>
  <c r="J2" i="1" s="1"/>
  <c r="D4" i="1"/>
  <c r="D5" i="1"/>
  <c r="D6" i="1"/>
  <c r="J6" i="1" s="1"/>
  <c r="D7" i="1"/>
  <c r="D8" i="1"/>
  <c r="D9" i="1"/>
  <c r="D10" i="1"/>
  <c r="F10" i="1" s="1"/>
  <c r="D11" i="1"/>
  <c r="E11" i="1" s="1"/>
  <c r="D12" i="1"/>
  <c r="F12" i="1" s="1"/>
  <c r="D13" i="1"/>
  <c r="F13" i="1" s="1"/>
  <c r="D14" i="1"/>
  <c r="F14" i="1" s="1"/>
  <c r="D15" i="1"/>
  <c r="F15" i="1" s="1"/>
  <c r="D16" i="1"/>
  <c r="E16" i="1" s="1"/>
  <c r="D17" i="1"/>
  <c r="F17" i="1" s="1"/>
  <c r="D3" i="1"/>
  <c r="E3" i="1" s="1"/>
  <c r="J3" i="1" s="1"/>
  <c r="I12" i="1" l="1"/>
  <c r="I11" i="1"/>
  <c r="J11" i="1"/>
  <c r="I8" i="1"/>
  <c r="F8" i="1"/>
  <c r="E8" i="1"/>
  <c r="J8" i="1" s="1"/>
  <c r="J7" i="1"/>
  <c r="I7" i="1"/>
  <c r="F7" i="1"/>
  <c r="E7" i="1"/>
  <c r="E5" i="1"/>
  <c r="J5" i="1" s="1"/>
  <c r="E15" i="1"/>
  <c r="E12" i="1"/>
  <c r="J12" i="1" s="1"/>
  <c r="E10" i="1"/>
  <c r="J10" i="1" s="1"/>
</calcChain>
</file>

<file path=xl/sharedStrings.xml><?xml version="1.0" encoding="utf-8"?>
<sst xmlns="http://schemas.openxmlformats.org/spreadsheetml/2006/main" count="42" uniqueCount="28">
  <si>
    <t>Bexson</t>
  </si>
  <si>
    <t>Biros</t>
  </si>
  <si>
    <t>Countryman</t>
  </si>
  <si>
    <t>Hennessy</t>
  </si>
  <si>
    <t>Johnson</t>
  </si>
  <si>
    <t>Lenzie</t>
  </si>
  <si>
    <t>McDowell</t>
  </si>
  <si>
    <t>Merritt</t>
  </si>
  <si>
    <t>Mund</t>
  </si>
  <si>
    <t>Muzzareli</t>
  </si>
  <si>
    <t>Pierard</t>
  </si>
  <si>
    <t>Sancken</t>
  </si>
  <si>
    <t>Smith</t>
  </si>
  <si>
    <t>Tjelle</t>
  </si>
  <si>
    <t>Walsh</t>
  </si>
  <si>
    <t>Woods</t>
  </si>
  <si>
    <t>Teacher</t>
  </si>
  <si>
    <t>Administrator</t>
  </si>
  <si>
    <t>Name</t>
  </si>
  <si>
    <t>Position</t>
  </si>
  <si>
    <t>Base Salary</t>
  </si>
  <si>
    <t>TRS Benefit</t>
  </si>
  <si>
    <t>THIS Benefit</t>
  </si>
  <si>
    <t>Life Insurance</t>
  </si>
  <si>
    <t>NEC Benefit</t>
  </si>
  <si>
    <t>Health Insurance</t>
  </si>
  <si>
    <t>Medicare Benefits</t>
  </si>
  <si>
    <t>Total Cost to District 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</si>
</sst>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3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44" fontId="0" fillId="2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6" sqref="K6"/>
    </sheetView>
  </sheetViews>
  <sheetFormatPr defaultRowHeight="15" x14ac:dyDescent="0.25"/>
  <cols>
    <col min="1" max="1" width="11.7109375" customWidth="1"/>
    <col min="2" max="2" width="13.7109375" customWidth="1"/>
    <col min="3" max="3" width="12.5703125" bestFit="1" customWidth="1"/>
    <col min="4" max="4" width="13.42578125" customWidth="1"/>
    <col min="5" max="5" width="12.28515625" customWidth="1"/>
    <col min="6" max="6" width="10" customWidth="1"/>
    <col min="7" max="7" width="11.5703125" customWidth="1"/>
    <col min="8" max="8" width="13.5703125" customWidth="1"/>
    <col min="9" max="9" width="14.28515625" customWidth="1"/>
    <col min="10" max="10" width="17.28515625" customWidth="1"/>
  </cols>
  <sheetData>
    <row r="1" spans="1:10" ht="46.5" customHeight="1" thickBot="1" x14ac:dyDescent="0.3">
      <c r="A1" s="7" t="s">
        <v>18</v>
      </c>
      <c r="B1" s="7" t="s">
        <v>19</v>
      </c>
      <c r="C1" s="7" t="s">
        <v>20</v>
      </c>
      <c r="D1" s="7" t="s">
        <v>21</v>
      </c>
      <c r="E1" s="7" t="s">
        <v>22</v>
      </c>
      <c r="F1" s="7" t="s">
        <v>24</v>
      </c>
      <c r="G1" s="7" t="s">
        <v>23</v>
      </c>
      <c r="H1" s="7" t="s">
        <v>25</v>
      </c>
      <c r="I1" s="7" t="s">
        <v>26</v>
      </c>
      <c r="J1" s="7" t="s">
        <v>27</v>
      </c>
    </row>
    <row r="2" spans="1:10" ht="15.75" thickTop="1" x14ac:dyDescent="0.25">
      <c r="A2" s="4" t="s">
        <v>0</v>
      </c>
      <c r="B2" s="4" t="s">
        <v>16</v>
      </c>
      <c r="C2" s="5">
        <v>45668</v>
      </c>
      <c r="D2" s="5">
        <v>4243.84</v>
      </c>
      <c r="E2" s="5">
        <f>(C2+D2)*0.0216</f>
        <v>1078.095744</v>
      </c>
      <c r="F2" s="5">
        <f>(C2+D2)*0.0058</f>
        <v>289.48867199999995</v>
      </c>
      <c r="G2" s="5">
        <v>64.8</v>
      </c>
      <c r="H2" s="5">
        <v>6279.12</v>
      </c>
      <c r="I2" s="5">
        <f>(C2+D2)*0.0145</f>
        <v>723.72167999999999</v>
      </c>
      <c r="J2" s="6">
        <f>SUM(C2:I2)</f>
        <v>58347.066096000002</v>
      </c>
    </row>
    <row r="3" spans="1:10" x14ac:dyDescent="0.25">
      <c r="A3" s="1" t="s">
        <v>1</v>
      </c>
      <c r="B3" s="1" t="s">
        <v>16</v>
      </c>
      <c r="C3" s="2">
        <v>52666</v>
      </c>
      <c r="D3" s="2">
        <f>C3*0.098901</f>
        <v>5208.7200659999999</v>
      </c>
      <c r="E3" s="2">
        <f t="shared" ref="E3:E17" si="0">(C3+D3)*0.0216</f>
        <v>1250.0939534256001</v>
      </c>
      <c r="F3" s="2">
        <f t="shared" ref="F3:F17" si="1">(C3+D3)*0.0058</f>
        <v>335.67337638279997</v>
      </c>
      <c r="G3" s="2">
        <v>64.8</v>
      </c>
      <c r="H3" s="2">
        <v>6279.12</v>
      </c>
      <c r="I3" s="2">
        <f t="shared" ref="I3:I17" si="2">(C3+D3)*0.0145</f>
        <v>839.18344095700002</v>
      </c>
      <c r="J3" s="3">
        <f t="shared" ref="J3:J17" si="3">SUM(C3:I3)</f>
        <v>66643.590836765405</v>
      </c>
    </row>
    <row r="4" spans="1:10" x14ac:dyDescent="0.25">
      <c r="A4" s="1" t="s">
        <v>2</v>
      </c>
      <c r="B4" s="1" t="s">
        <v>16</v>
      </c>
      <c r="C4" s="2">
        <v>43561</v>
      </c>
      <c r="D4" s="2">
        <f t="shared" ref="D4:D17" si="4">C4*0.098901</f>
        <v>4308.2264610000002</v>
      </c>
      <c r="E4" s="2">
        <f t="shared" si="0"/>
        <v>1033.9752915576</v>
      </c>
      <c r="F4" s="2">
        <f t="shared" si="1"/>
        <v>277.64151347379999</v>
      </c>
      <c r="G4" s="2">
        <v>64.8</v>
      </c>
      <c r="H4" s="2">
        <v>6279.12</v>
      </c>
      <c r="I4" s="2">
        <f t="shared" si="2"/>
        <v>694.10378368450006</v>
      </c>
      <c r="J4" s="3">
        <f t="shared" si="3"/>
        <v>56218.867049715904</v>
      </c>
    </row>
    <row r="5" spans="1:10" x14ac:dyDescent="0.25">
      <c r="A5" s="1" t="s">
        <v>3</v>
      </c>
      <c r="B5" s="1" t="s">
        <v>16</v>
      </c>
      <c r="C5" s="2">
        <v>41944</v>
      </c>
      <c r="D5" s="2">
        <f t="shared" si="4"/>
        <v>4148.3035440000003</v>
      </c>
      <c r="E5" s="2">
        <f t="shared" si="0"/>
        <v>995.59375655040014</v>
      </c>
      <c r="F5" s="2">
        <f t="shared" si="1"/>
        <v>267.3353605552</v>
      </c>
      <c r="G5" s="2">
        <v>64.8</v>
      </c>
      <c r="H5" s="2"/>
      <c r="I5" s="2">
        <f t="shared" si="2"/>
        <v>668.33840138800008</v>
      </c>
      <c r="J5" s="3">
        <f t="shared" si="3"/>
        <v>48088.371062493599</v>
      </c>
    </row>
    <row r="6" spans="1:10" x14ac:dyDescent="0.25">
      <c r="A6" s="1" t="s">
        <v>4</v>
      </c>
      <c r="B6" s="1" t="s">
        <v>16</v>
      </c>
      <c r="C6" s="2">
        <v>49753</v>
      </c>
      <c r="D6" s="2">
        <f t="shared" si="4"/>
        <v>4920.6214529999997</v>
      </c>
      <c r="E6" s="2">
        <f t="shared" si="0"/>
        <v>1180.9502233848</v>
      </c>
      <c r="F6" s="2">
        <f t="shared" si="1"/>
        <v>317.1070044274</v>
      </c>
      <c r="G6" s="2">
        <v>64.8</v>
      </c>
      <c r="H6" s="2">
        <v>6279.12</v>
      </c>
      <c r="I6" s="2">
        <f t="shared" si="2"/>
        <v>792.76751106850008</v>
      </c>
      <c r="J6" s="3">
        <f t="shared" si="3"/>
        <v>63308.366191880712</v>
      </c>
    </row>
    <row r="7" spans="1:10" x14ac:dyDescent="0.25">
      <c r="A7" s="1" t="s">
        <v>5</v>
      </c>
      <c r="B7" s="1" t="s">
        <v>16</v>
      </c>
      <c r="C7" s="2">
        <v>43561</v>
      </c>
      <c r="D7" s="2">
        <f t="shared" si="4"/>
        <v>4308.2264610000002</v>
      </c>
      <c r="E7" s="2">
        <f t="shared" si="0"/>
        <v>1033.9752915576</v>
      </c>
      <c r="F7" s="2">
        <f t="shared" si="1"/>
        <v>277.64151347379999</v>
      </c>
      <c r="G7" s="2">
        <v>64.8</v>
      </c>
      <c r="H7" s="2">
        <v>6279.12</v>
      </c>
      <c r="I7" s="2">
        <f t="shared" si="2"/>
        <v>694.10378368450006</v>
      </c>
      <c r="J7" s="3">
        <f t="shared" si="3"/>
        <v>56218.867049715904</v>
      </c>
    </row>
    <row r="8" spans="1:10" x14ac:dyDescent="0.25">
      <c r="A8" s="1" t="s">
        <v>6</v>
      </c>
      <c r="B8" s="1" t="s">
        <v>16</v>
      </c>
      <c r="C8" s="8">
        <v>46507.87</v>
      </c>
      <c r="D8" s="2">
        <f t="shared" si="4"/>
        <v>4599.6748508700002</v>
      </c>
      <c r="E8" s="2">
        <f t="shared" si="0"/>
        <v>1103.9229687787922</v>
      </c>
      <c r="F8" s="2">
        <f t="shared" si="1"/>
        <v>296.423760135046</v>
      </c>
      <c r="G8" s="2">
        <v>64.8</v>
      </c>
      <c r="H8" s="2">
        <v>6279.12</v>
      </c>
      <c r="I8" s="2">
        <f t="shared" si="2"/>
        <v>741.0594003376151</v>
      </c>
      <c r="J8" s="3">
        <f t="shared" si="3"/>
        <v>59592.870980121472</v>
      </c>
    </row>
    <row r="9" spans="1:10" x14ac:dyDescent="0.25">
      <c r="A9" s="1" t="s">
        <v>7</v>
      </c>
      <c r="B9" s="1" t="s">
        <v>17</v>
      </c>
      <c r="C9" s="8">
        <v>105000</v>
      </c>
      <c r="D9" s="2">
        <f t="shared" si="4"/>
        <v>10384.605</v>
      </c>
      <c r="E9" s="2">
        <f t="shared" si="0"/>
        <v>2492.307468</v>
      </c>
      <c r="F9" s="2">
        <f t="shared" si="1"/>
        <v>669.23070899999993</v>
      </c>
      <c r="G9" s="2">
        <v>64.8</v>
      </c>
      <c r="H9" s="2">
        <v>18000</v>
      </c>
      <c r="I9" s="2">
        <f t="shared" si="2"/>
        <v>1673.0767725000001</v>
      </c>
      <c r="J9" s="3">
        <f t="shared" si="3"/>
        <v>138284.01994949998</v>
      </c>
    </row>
    <row r="10" spans="1:10" x14ac:dyDescent="0.25">
      <c r="A10" s="1" t="s">
        <v>8</v>
      </c>
      <c r="B10" s="1" t="s">
        <v>16</v>
      </c>
      <c r="C10" s="8">
        <v>64387</v>
      </c>
      <c r="D10" s="2">
        <f t="shared" si="4"/>
        <v>6367.9386869999998</v>
      </c>
      <c r="E10" s="2">
        <f t="shared" si="0"/>
        <v>1528.3066756392002</v>
      </c>
      <c r="F10" s="2">
        <f t="shared" si="1"/>
        <v>410.37864438459997</v>
      </c>
      <c r="G10" s="2">
        <v>64.8</v>
      </c>
      <c r="H10" s="2">
        <v>6279.12</v>
      </c>
      <c r="I10" s="2">
        <f t="shared" si="2"/>
        <v>1025.9466109615</v>
      </c>
      <c r="J10" s="3">
        <f t="shared" si="3"/>
        <v>80063.490617985313</v>
      </c>
    </row>
    <row r="11" spans="1:10" x14ac:dyDescent="0.25">
      <c r="A11" s="1" t="s">
        <v>9</v>
      </c>
      <c r="B11" s="1" t="s">
        <v>16</v>
      </c>
      <c r="C11" s="8">
        <v>39690</v>
      </c>
      <c r="D11" s="2">
        <f t="shared" si="4"/>
        <v>3925.38069</v>
      </c>
      <c r="E11" s="2">
        <f t="shared" si="0"/>
        <v>942.09222290399998</v>
      </c>
      <c r="F11" s="2">
        <f t="shared" si="1"/>
        <v>252.96920800199996</v>
      </c>
      <c r="G11" s="2">
        <v>64.8</v>
      </c>
      <c r="H11" s="2">
        <v>6279.12</v>
      </c>
      <c r="I11" s="2">
        <f t="shared" si="2"/>
        <v>632.42302000500001</v>
      </c>
      <c r="J11" s="3">
        <f t="shared" si="3"/>
        <v>51786.785140911008</v>
      </c>
    </row>
    <row r="12" spans="1:10" x14ac:dyDescent="0.25">
      <c r="A12" s="1" t="s">
        <v>10</v>
      </c>
      <c r="B12" s="1" t="s">
        <v>16</v>
      </c>
      <c r="C12" s="8">
        <v>63521.37</v>
      </c>
      <c r="D12" s="2">
        <f t="shared" si="4"/>
        <v>6282.3270143700001</v>
      </c>
      <c r="E12" s="2">
        <f t="shared" si="0"/>
        <v>1507.7598555103921</v>
      </c>
      <c r="F12" s="2">
        <f t="shared" si="1"/>
        <v>404.86144268334596</v>
      </c>
      <c r="G12" s="2">
        <v>64.8</v>
      </c>
      <c r="H12" s="2">
        <v>6279.12</v>
      </c>
      <c r="I12" s="2">
        <f t="shared" si="2"/>
        <v>1012.153606708365</v>
      </c>
      <c r="J12" s="3">
        <f t="shared" si="3"/>
        <v>79072.391919272108</v>
      </c>
    </row>
    <row r="13" spans="1:10" x14ac:dyDescent="0.25">
      <c r="A13" s="1" t="s">
        <v>11</v>
      </c>
      <c r="B13" s="1" t="s">
        <v>16</v>
      </c>
      <c r="C13" s="8">
        <v>37572</v>
      </c>
      <c r="D13" s="2">
        <f t="shared" si="4"/>
        <v>3715.9083720000003</v>
      </c>
      <c r="E13" s="2">
        <f t="shared" si="0"/>
        <v>891.81882083519997</v>
      </c>
      <c r="F13" s="2">
        <f t="shared" si="1"/>
        <v>239.46986855759997</v>
      </c>
      <c r="G13" s="2">
        <v>64.8</v>
      </c>
      <c r="H13" s="2">
        <v>6279.12</v>
      </c>
      <c r="I13" s="2">
        <f t="shared" si="2"/>
        <v>598.67467139400003</v>
      </c>
      <c r="J13" s="3">
        <f t="shared" si="3"/>
        <v>49361.791732786805</v>
      </c>
    </row>
    <row r="14" spans="1:10" x14ac:dyDescent="0.25">
      <c r="A14" s="1" t="s">
        <v>12</v>
      </c>
      <c r="B14" s="1" t="s">
        <v>16</v>
      </c>
      <c r="C14" s="8">
        <v>39039</v>
      </c>
      <c r="D14" s="2">
        <f t="shared" si="4"/>
        <v>3860.9961390000003</v>
      </c>
      <c r="E14" s="2">
        <f t="shared" si="0"/>
        <v>926.63991660240015</v>
      </c>
      <c r="F14" s="2">
        <f t="shared" si="1"/>
        <v>248.81997760619998</v>
      </c>
      <c r="G14" s="2">
        <v>64.8</v>
      </c>
      <c r="H14" s="2"/>
      <c r="I14" s="2">
        <f t="shared" si="2"/>
        <v>622.04994401550005</v>
      </c>
      <c r="J14" s="3">
        <f t="shared" si="3"/>
        <v>44762.30597722411</v>
      </c>
    </row>
    <row r="15" spans="1:10" x14ac:dyDescent="0.25">
      <c r="A15" s="1" t="s">
        <v>13</v>
      </c>
      <c r="B15" s="1" t="s">
        <v>16</v>
      </c>
      <c r="C15" s="8">
        <v>51508</v>
      </c>
      <c r="D15" s="2">
        <f t="shared" si="4"/>
        <v>5094.1927080000005</v>
      </c>
      <c r="E15" s="2">
        <f t="shared" si="0"/>
        <v>1222.6073624928001</v>
      </c>
      <c r="F15" s="2">
        <f t="shared" si="1"/>
        <v>328.29271770639997</v>
      </c>
      <c r="G15" s="2">
        <v>64.8</v>
      </c>
      <c r="H15" s="2">
        <v>6279.12</v>
      </c>
      <c r="I15" s="2">
        <f t="shared" si="2"/>
        <v>820.73179426600007</v>
      </c>
      <c r="J15" s="3">
        <f t="shared" si="3"/>
        <v>65317.74458246521</v>
      </c>
    </row>
    <row r="16" spans="1:10" x14ac:dyDescent="0.25">
      <c r="A16" s="1" t="s">
        <v>14</v>
      </c>
      <c r="B16" s="1" t="s">
        <v>16</v>
      </c>
      <c r="C16" s="8">
        <v>54080</v>
      </c>
      <c r="D16" s="2">
        <f t="shared" si="4"/>
        <v>5348.5660800000005</v>
      </c>
      <c r="E16" s="2">
        <f t="shared" si="0"/>
        <v>1283.6570273280001</v>
      </c>
      <c r="F16" s="2">
        <f t="shared" si="1"/>
        <v>344.68568326399998</v>
      </c>
      <c r="G16" s="2">
        <v>64.8</v>
      </c>
      <c r="H16" s="2">
        <v>6279.12</v>
      </c>
      <c r="I16" s="2">
        <f t="shared" si="2"/>
        <v>861.71420816000011</v>
      </c>
      <c r="J16" s="3">
        <f t="shared" si="3"/>
        <v>68262.542998752004</v>
      </c>
    </row>
    <row r="17" spans="1:10" x14ac:dyDescent="0.25">
      <c r="A17" s="1" t="s">
        <v>15</v>
      </c>
      <c r="B17" s="1" t="s">
        <v>16</v>
      </c>
      <c r="C17" s="8">
        <v>32565</v>
      </c>
      <c r="D17" s="2">
        <f t="shared" si="4"/>
        <v>3220.711065</v>
      </c>
      <c r="E17" s="2">
        <f t="shared" si="0"/>
        <v>772.97135900400008</v>
      </c>
      <c r="F17" s="2">
        <f t="shared" si="1"/>
        <v>207.55712417699999</v>
      </c>
      <c r="G17" s="2">
        <v>64.8</v>
      </c>
      <c r="H17" s="2"/>
      <c r="I17" s="2">
        <f t="shared" si="2"/>
        <v>518.89281044250004</v>
      </c>
      <c r="J17" s="3">
        <f t="shared" si="3"/>
        <v>37349.932358623504</v>
      </c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Kremnitzer</dc:creator>
  <cp:lastModifiedBy>Kara Kremnitzer</cp:lastModifiedBy>
  <cp:lastPrinted>2019-08-29T14:49:20Z</cp:lastPrinted>
  <dcterms:created xsi:type="dcterms:W3CDTF">2019-08-29T14:27:56Z</dcterms:created>
  <dcterms:modified xsi:type="dcterms:W3CDTF">2020-10-01T18:40:59Z</dcterms:modified>
</cp:coreProperties>
</file>